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345"/>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fukci'!$A$2:$E$8</definedName>
    <definedName name="_xlnm.Print_Area" localSheetId="1">'SO 98-98'!$B$1:$L$36</definedName>
  </definedNames>
  <calcPr calcId="145621"/>
</workbook>
</file>

<file path=xl/calcChain.xml><?xml version="1.0" encoding="utf-8"?>
<calcChain xmlns="http://schemas.openxmlformats.org/spreadsheetml/2006/main">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<sst xmlns="http://schemas.openxmlformats.org/spreadsheetml/2006/main" count="131" uniqueCount="91">
  <si>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</si>
  <si>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</si>
  <si>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</si>
  <si>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</si>
  <si>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</si>
  <si>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</si>
  <si>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</si>
  <si>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</si>
  <si>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</si>
  <si>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</si>
  <si>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</si>
  <si>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</si>
  <si>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</si>
  <si>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</si>
  <si>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</si>
  <si>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</si>
  <si>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</si>
  <si>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</si>
  <si>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</si>
  <si>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</si>
  <si>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</si>
  <si>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</si>
  <si>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</si>
  <si>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</si>
  <si>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</si>
  <si>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</si>
  <si>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</si>
  <si>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</si>
  <si>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</si>
  <si>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</si>
  <si>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</si>
  <si>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</si>
  <si>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</si>
  <si>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</si>
  <si>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</si>
  <si>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</si>
  <si>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</si>
  <si>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</si>
  <si>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</si>
  <si>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</si>
  <si>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</si>
  <si>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</si>
  <si>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</si>
  <si>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</si>
  <si>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</si>
  <si>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</si>
  <si>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</si>
  <si>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</si>
  <si>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</si>
  <si>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</si>
  <si>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</si>
  <si>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</si>
  <si>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</si>
  <si>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</si>
  <si>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</si>
  <si>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</si>
  <si>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</si>
  <si>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</si>
  <si>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</si>
  <si>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</si>
  <si>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</si>
  <si>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</si>
  <si>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</si>
  <si>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</si>
  <si>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</si>
  <si>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</si>
  <si>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</si>
  <si>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</si>
  <si>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</si>
  <si>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</si>
  <si>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</si>
  <si>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</si>
  <si>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</si>
  <si>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</si>
  <si>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</si>
  <si>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PS 01-01-31</t>
  </si>
  <si>
    <t>V rozsahu Zjednodušené dokumentace ve stádiu 2</t>
  </si>
  <si>
    <t>SO 01-13-01</t>
  </si>
  <si>
    <t>SO 01-10-01</t>
  </si>
  <si>
    <t>Doplnění závor na PZS (P7638) v km 20,126 trati Olomouc – Drahanovice</t>
  </si>
  <si>
    <t>Zabezpečovací zařízení (PZS) železniční přejezd v km 20,126 (P7638)</t>
  </si>
  <si>
    <t>Železniční svršek železniční přejezd v km 20,126 (P7638)</t>
  </si>
  <si>
    <t>Železniční spodek železniční přejezd v km 20,126 (P7638)</t>
  </si>
  <si>
    <t>Konstrukce přejezdu železniční přejezd v km 20,126 (P7638)</t>
  </si>
  <si>
    <t xml:space="preserve">Dodávka a montáž kompletního vnitřního a venkovního zařízení světelného přejezdového zabezpečovacího zařízení (PZS) přejezdu P7638 včetně potřebného pomocného materiálu, softwarového vybavení a jeho dopravy.  Položka obsahuje všechny náklady na pořízení a montáž technologického objektu - reléového domku (RD), pořízení a montáž výstražníků a závor a související nutné kabelizace včetně pomocného materiálu a jeho dopravu. Položka obsahuje všechny náklady na úpravy vazeb na navazující zabezpečovací zařízení (ZZ), úpravy jednotného obslužného pracoviště (JOP) v dopravní kanceláři (DK). V rámci tohoto PS bude zpracována a schválena nová tabulka přejezdu a všech přejezdů ve vazbě, zpracovaná a schvalená nová závěrová tabulka a situační schéma navazujícího staničního zabezpečvacího zařízení (SZZ), provedeno úplné přezkoušení nového PZS včetně vazeb  a jeho uvedení do provozu. Součástí tohoto PS budou rovněž demontáže veškerých zbytných vnitřních i venkovních prvků. Provozní soubor bude realizován dle závazných norem a směrnic. -- Bude provedena náhrada stávajícího PZS bez závor novým PZS doplněným o závory. Vnitřní technologie nového PZS bude umístěna v novém RD. Pro zjišťování volnosti kolejových úseků budou využívány upravené počítače náprav. Nevyhovující stávající kabelizace bude nahrazena novou položenou ve stávající trase  (nová poloha RD - venkovní prvky PZS, prodloužení přibližovacích úseků). Budou použity výstražníky s LED technologií. Závory budou doplněny v souladu s MP 53749/2019-SŽDC-GŘ-O14 a TNŽ 34 2650. PZS bude vybaveno stavovou a měřící diagnostikou s online přenosem informací do diagnostického serveru na pracovišti údržby Olomouc.  Bude dodaná kompletní úprava SZZ Senice na Hané pro zavázání nového PZS. Budou provedeny úpravy vazeb na další navazující zabezpečovací zařízení a výjezdy z polních cest. Stavba bude koordinovaná s dalšími připravovanými akcemi.   </t>
  </si>
  <si>
    <t>V místě přejezdu dojde k výměně opotřebovaných součástí železničního svršku. Bude provedena směrová a výšková úprava koleje v přejezdu a v navazujících úsecích minimálně na celou délku přilehlých přechodnic s doplněním kolejového lože.</t>
  </si>
  <si>
    <t>Kompletní rekonstrukce železničních propustků ev.km 20,118 a ev.km 20,134 spočívající v jejich přestavbě na trubní propustky min DN 800 v odsunuté poloze vůči přejezdu a silniční komunikaci. Sanace železničního spodku (ZKPP) v místě přejezdu s přesahem přes odsunuté propustky.</t>
  </si>
  <si>
    <t>Dojde k demontáži stávající přejezdové konstrukce a odfrézování přilehlé živičné konstrukce vozovky k přejezdu s nutným odtěžením konstrukčních vrstev. Bude provedena montáž nové vnitřní a vnější celopryžové přejezdové konstrukce s uložením vnějších panelů na závěrných zídkách. Budou položeny nové vrstvy konstrukce živičné vozovky v oblasti přejezdu v takovém rozsahu, aby niveleta komunikace plynule navazovala na přilehlé úseky dle ČSN 73 6380.</t>
  </si>
  <si>
    <t>SO 01-11-01</t>
  </si>
  <si>
    <t>Doplnění závor na PZS (P7638) v km 13,669 trati Olomouc – Drahanovice</t>
  </si>
  <si>
    <t>Stavba 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</si>
</sst>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7" xfId="1" applyFont="1" applyFill="1" applyBorder="1" applyAlignment="1">
      <alignment horizontal="left" vertical="center" wrapText="1"/>
    </xf>
    <xf numFmtId="0" fontId="7" fillId="0" borderId="68" xfId="1" applyNumberFormat="1" applyFont="1" applyFill="1" applyBorder="1" applyAlignment="1">
      <alignment horizontal="left" vertical="center" wrapText="1"/>
    </xf>
    <xf numFmtId="0" fontId="1" fillId="0" borderId="68" xfId="1" applyFont="1" applyFill="1" applyBorder="1" applyAlignment="1">
      <alignment horizontal="left" vertical="center" wrapText="1"/>
    </xf>
    <xf numFmtId="0" fontId="1" fillId="0" borderId="69" xfId="1" applyFill="1" applyBorder="1" applyAlignment="1">
      <alignment horizontal="left"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3"/>
  <sheetViews>
    <sheetView tabSelected="1" zoomScale="70" zoomScaleNormal="70" zoomScalePageLayoutView="70" workbookViewId="0"/>
  </sheetViews>
  <sheetFormatPr defaultColWidth="8.796875" defaultRowHeight="15" x14ac:dyDescent="0.25"/>
  <cols>
    <col min="1" max="1" width="13.5" style="15" customWidth="1"/>
    <col min="2" max="2" width="23.19921875" style="16" customWidth="1"/>
    <col min="3" max="3" width="82.796875" style="16" customWidth="1"/>
    <col min="4" max="4" width="19.19921875" style="16" customWidth="1"/>
    <col min="5" max="5" width="21.19921875" style="15" customWidth="1"/>
    <col min="6" max="6" width="8.796875" style="2"/>
    <col min="7" max="22" width="4" style="2" customWidth="1"/>
    <col min="23" max="16384" width="8.796875" style="2"/>
  </cols>
  <sheetData>
    <row r="1" spans="1:5" ht="39" customHeight="1" thickBot="1" x14ac:dyDescent="0.3">
      <c r="A1" s="68" t="s">
        <v>90</v>
      </c>
      <c r="B1" s="109" t="s">
        <v>89</v>
      </c>
      <c r="C1" s="109"/>
      <c r="D1" s="109"/>
      <c r="E1" s="110"/>
    </row>
    <row r="2" spans="1:5" ht="39" customHeight="1" thickBot="1" x14ac:dyDescent="0.3">
      <c r="A2" s="111" t="s">
        <v>1</v>
      </c>
      <c r="B2" s="112"/>
      <c r="C2" s="112"/>
      <c r="D2" s="1" t="s">
        <v>2</v>
      </c>
      <c r="E2" s="99">
        <f>SUM(E5:E43)</f>
        <v>0</v>
      </c>
    </row>
    <row r="3" spans="1:5" s="5" customFormat="1" ht="21.75" customHeight="1" x14ac:dyDescent="0.2">
      <c r="A3" s="3"/>
      <c r="B3" s="4"/>
      <c r="C3" s="113" t="s">
        <v>3</v>
      </c>
      <c r="D3" s="114"/>
      <c r="E3" s="100"/>
    </row>
    <row r="4" spans="1:5" s="5" customFormat="1" ht="36" customHeight="1" thickBot="1" x14ac:dyDescent="0.25">
      <c r="A4" s="6" t="s">
        <v>4</v>
      </c>
      <c r="B4" s="7" t="s">
        <v>5</v>
      </c>
      <c r="C4" s="8" t="s">
        <v>6</v>
      </c>
      <c r="D4" s="9" t="s">
        <v>72</v>
      </c>
      <c r="E4" s="101" t="s">
        <v>7</v>
      </c>
    </row>
    <row r="5" spans="1:5" s="10" customFormat="1" ht="267.60000000000002" customHeight="1" thickTop="1" thickBot="1" x14ac:dyDescent="0.25">
      <c r="A5" s="12" t="s">
        <v>75</v>
      </c>
      <c r="B5" s="11" t="s">
        <v>80</v>
      </c>
      <c r="C5" s="13" t="s">
        <v>84</v>
      </c>
      <c r="D5" s="14" t="s">
        <v>76</v>
      </c>
      <c r="E5" s="102"/>
    </row>
    <row r="6" spans="1:5" s="10" customFormat="1" ht="63" customHeight="1" thickTop="1" thickBot="1" x14ac:dyDescent="0.25">
      <c r="A6" s="12" t="s">
        <v>78</v>
      </c>
      <c r="B6" s="11" t="s">
        <v>81</v>
      </c>
      <c r="C6" s="13" t="s">
        <v>85</v>
      </c>
      <c r="D6" s="14" t="s">
        <v>76</v>
      </c>
      <c r="E6" s="102"/>
    </row>
    <row r="7" spans="1:5" s="10" customFormat="1" ht="85.15" customHeight="1" thickTop="1" thickBot="1" x14ac:dyDescent="0.25">
      <c r="A7" s="12" t="s">
        <v>88</v>
      </c>
      <c r="B7" s="11" t="s">
        <v>82</v>
      </c>
      <c r="C7" s="13" t="s">
        <v>86</v>
      </c>
      <c r="D7" s="14" t="s">
        <v>76</v>
      </c>
      <c r="E7" s="102"/>
    </row>
    <row r="8" spans="1:5" s="10" customFormat="1" ht="127.15" customHeight="1" thickTop="1" thickBot="1" x14ac:dyDescent="0.25">
      <c r="A8" s="104" t="s">
        <v>77</v>
      </c>
      <c r="B8" s="105" t="s">
        <v>83</v>
      </c>
      <c r="C8" s="106" t="s">
        <v>87</v>
      </c>
      <c r="D8" s="107" t="s">
        <v>76</v>
      </c>
      <c r="E8" s="108"/>
    </row>
    <row r="9" spans="1:5" x14ac:dyDescent="0.25">
      <c r="E9" s="103"/>
    </row>
    <row r="10" spans="1:5" x14ac:dyDescent="0.25">
      <c r="E10" s="103"/>
    </row>
    <row r="11" spans="1:5" x14ac:dyDescent="0.25">
      <c r="E11" s="103"/>
    </row>
    <row r="12" spans="1:5" x14ac:dyDescent="0.25">
      <c r="E12" s="103"/>
    </row>
    <row r="13" spans="1:5" x14ac:dyDescent="0.25">
      <c r="E13" s="103"/>
    </row>
    <row r="14" spans="1:5" x14ac:dyDescent="0.25">
      <c r="E14" s="103"/>
    </row>
    <row r="15" spans="1:5" x14ac:dyDescent="0.25">
      <c r="E15" s="103"/>
    </row>
    <row r="16" spans="1:5" x14ac:dyDescent="0.25">
      <c r="E16" s="103"/>
    </row>
    <row r="17" spans="5:5" x14ac:dyDescent="0.25">
      <c r="E17" s="103"/>
    </row>
    <row r="18" spans="5:5" x14ac:dyDescent="0.25">
      <c r="E18" s="103"/>
    </row>
    <row r="19" spans="5:5" x14ac:dyDescent="0.25">
      <c r="E19" s="103"/>
    </row>
    <row r="20" spans="5:5" x14ac:dyDescent="0.25">
      <c r="E20" s="103"/>
    </row>
    <row r="21" spans="5:5" x14ac:dyDescent="0.25">
      <c r="E21" s="103"/>
    </row>
    <row r="22" spans="5:5" x14ac:dyDescent="0.25">
      <c r="E22" s="103"/>
    </row>
    <row r="23" spans="5:5" x14ac:dyDescent="0.25">
      <c r="E23" s="103"/>
    </row>
    <row r="24" spans="5:5" x14ac:dyDescent="0.25">
      <c r="E24" s="103"/>
    </row>
    <row r="25" spans="5:5" x14ac:dyDescent="0.25">
      <c r="E25" s="103"/>
    </row>
    <row r="26" spans="5:5" x14ac:dyDescent="0.25">
      <c r="E26" s="103"/>
    </row>
    <row r="27" spans="5:5" x14ac:dyDescent="0.25">
      <c r="E27" s="103"/>
    </row>
    <row r="28" spans="5:5" x14ac:dyDescent="0.25">
      <c r="E28" s="103"/>
    </row>
    <row r="29" spans="5:5" x14ac:dyDescent="0.25">
      <c r="E29" s="103"/>
    </row>
    <row r="30" spans="5:5" x14ac:dyDescent="0.25">
      <c r="E30" s="103"/>
    </row>
    <row r="31" spans="5:5" x14ac:dyDescent="0.25">
      <c r="E31" s="103"/>
    </row>
    <row r="32" spans="5:5" x14ac:dyDescent="0.25">
      <c r="E32" s="103"/>
    </row>
    <row r="33" spans="5:5" x14ac:dyDescent="0.25">
      <c r="E33" s="103"/>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K14" sqref="K14"/>
    </sheetView>
  </sheetViews>
  <sheetFormatPr defaultColWidth="6.3984375" defaultRowHeight="11.25" x14ac:dyDescent="0.2"/>
  <cols>
    <col min="1" max="1" width="2.19921875" style="65" hidden="1" customWidth="1"/>
    <col min="2" max="2" width="6" style="65" customWidth="1"/>
    <col min="3" max="3" width="7.3984375" style="65" customWidth="1"/>
    <col min="4" max="4" width="7" style="65" customWidth="1"/>
    <col min="5" max="5" width="8" style="65" customWidth="1"/>
    <col min="6" max="6" width="57.296875" style="65" customWidth="1"/>
    <col min="7" max="7" width="6.296875" style="67" customWidth="1"/>
    <col min="8" max="8" width="9.09765625" style="67" customWidth="1"/>
    <col min="9" max="9" width="7.59765625" style="67" customWidth="1"/>
    <col min="10" max="10" width="7.09765625" style="67" customWidth="1"/>
    <col min="11" max="11" width="9" style="67" customWidth="1"/>
    <col min="12" max="12" width="13.296875" style="67" customWidth="1"/>
    <col min="13" max="14" width="19.796875" style="65" customWidth="1"/>
    <col min="15" max="15" width="6.3984375" style="65" customWidth="1"/>
    <col min="16" max="16384" width="6.3984375" style="65"/>
  </cols>
  <sheetData>
    <row r="1" spans="1:15" s="69" customFormat="1" ht="30.75" customHeight="1" thickTop="1" thickBot="1" x14ac:dyDescent="0.25">
      <c r="B1" s="115" t="s">
        <v>74</v>
      </c>
      <c r="C1" s="116"/>
      <c r="D1" s="116"/>
      <c r="E1" s="70"/>
      <c r="F1" s="70" t="s">
        <v>8</v>
      </c>
      <c r="G1" s="70"/>
      <c r="H1" s="71"/>
      <c r="I1" s="72"/>
      <c r="J1" s="73"/>
      <c r="K1" s="73"/>
      <c r="L1" s="74" t="s">
        <v>9</v>
      </c>
      <c r="M1" s="75"/>
    </row>
    <row r="2" spans="1:15" s="69" customFormat="1" ht="57" customHeight="1" thickTop="1" thickBot="1" x14ac:dyDescent="0.25">
      <c r="B2" s="117" t="s">
        <v>10</v>
      </c>
      <c r="C2" s="118"/>
      <c r="D2" s="18"/>
      <c r="E2" s="19"/>
      <c r="F2" s="76" t="s">
        <v>79</v>
      </c>
      <c r="G2" s="19"/>
      <c r="H2" s="77"/>
      <c r="I2" s="119" t="s">
        <v>11</v>
      </c>
      <c r="J2" s="120"/>
      <c r="K2" s="121">
        <f>SUM(L26+L36)</f>
        <v>0</v>
      </c>
      <c r="L2" s="122"/>
    </row>
    <row r="3" spans="1:15" s="69" customFormat="1" ht="42.75" customHeight="1" thickTop="1" thickBot="1" x14ac:dyDescent="0.25">
      <c r="B3" s="78" t="s">
        <v>12</v>
      </c>
      <c r="C3" s="79"/>
      <c r="D3" s="123" t="s">
        <v>9</v>
      </c>
      <c r="E3" s="123"/>
      <c r="F3" s="80" t="s">
        <v>13</v>
      </c>
      <c r="G3" s="81"/>
      <c r="H3" s="82"/>
      <c r="I3" s="83"/>
      <c r="J3" s="84"/>
      <c r="K3" s="124"/>
      <c r="L3" s="125"/>
    </row>
    <row r="4" spans="1:15" s="69" customFormat="1" ht="18" customHeight="1" thickTop="1" x14ac:dyDescent="0.2">
      <c r="B4" s="126" t="s">
        <v>14</v>
      </c>
      <c r="C4" s="127"/>
      <c r="D4" s="128"/>
      <c r="E4" s="85"/>
      <c r="F4" s="86" t="s">
        <v>15</v>
      </c>
      <c r="G4" s="87"/>
      <c r="H4" s="88"/>
      <c r="I4" s="129" t="s">
        <v>16</v>
      </c>
      <c r="J4" s="130"/>
      <c r="K4" s="89"/>
      <c r="L4" s="90"/>
    </row>
    <row r="5" spans="1:15" s="69" customFormat="1" ht="18" customHeight="1" x14ac:dyDescent="0.2">
      <c r="B5" s="91" t="s">
        <v>17</v>
      </c>
      <c r="C5" s="92"/>
      <c r="D5" s="92"/>
      <c r="E5" s="20" t="s">
        <v>18</v>
      </c>
      <c r="F5" s="131"/>
      <c r="G5" s="131"/>
      <c r="H5" s="132"/>
      <c r="I5" s="133" t="s">
        <v>19</v>
      </c>
      <c r="J5" s="128"/>
      <c r="K5" s="21"/>
      <c r="L5" s="93"/>
    </row>
    <row r="6" spans="1:15" s="69" customFormat="1" ht="18" customHeight="1" x14ac:dyDescent="0.2">
      <c r="B6" s="91" t="s">
        <v>20</v>
      </c>
      <c r="C6" s="92"/>
      <c r="D6" s="92"/>
      <c r="E6" s="21" t="s">
        <v>21</v>
      </c>
      <c r="F6" s="134"/>
      <c r="G6" s="134"/>
      <c r="H6" s="135"/>
      <c r="I6" s="133" t="s">
        <v>22</v>
      </c>
      <c r="J6" s="128"/>
      <c r="K6" s="21"/>
      <c r="L6" s="93"/>
      <c r="O6" s="94"/>
    </row>
    <row r="7" spans="1:15" s="69" customFormat="1" ht="18" customHeight="1" x14ac:dyDescent="0.2">
      <c r="B7" s="136" t="s">
        <v>23</v>
      </c>
      <c r="C7" s="137"/>
      <c r="D7" s="137"/>
      <c r="E7" s="22"/>
      <c r="F7" s="138" t="s">
        <v>24</v>
      </c>
      <c r="G7" s="139"/>
      <c r="H7" s="140"/>
      <c r="I7" s="141" t="s">
        <v>25</v>
      </c>
      <c r="J7" s="127"/>
      <c r="K7" s="23">
        <v>2020</v>
      </c>
      <c r="L7" s="95"/>
      <c r="O7" s="96"/>
    </row>
    <row r="8" spans="1:15" s="69" customFormat="1" ht="19.5" customHeight="1" thickBot="1" x14ac:dyDescent="0.25">
      <c r="B8" s="142" t="s">
        <v>26</v>
      </c>
      <c r="C8" s="143"/>
      <c r="D8" s="143"/>
      <c r="E8" s="24"/>
      <c r="F8" s="97" t="s">
        <v>73</v>
      </c>
      <c r="G8" s="144"/>
      <c r="H8" s="145"/>
      <c r="I8" s="146" t="s">
        <v>27</v>
      </c>
      <c r="J8" s="137"/>
      <c r="K8" s="25">
        <v>44166</v>
      </c>
      <c r="L8" s="98"/>
    </row>
    <row r="9" spans="1:15" s="17" customFormat="1" ht="9.75" customHeight="1" x14ac:dyDescent="0.2">
      <c r="B9" s="149" t="s">
        <v>0</v>
      </c>
      <c r="C9" s="150"/>
      <c r="D9" s="150"/>
      <c r="E9" s="150"/>
      <c r="F9" s="150"/>
      <c r="G9" s="150"/>
      <c r="H9" s="150"/>
      <c r="I9" s="150"/>
      <c r="J9" s="150"/>
      <c r="K9" s="26" t="s">
        <v>19</v>
      </c>
      <c r="L9" s="27">
        <v>0</v>
      </c>
    </row>
    <row r="10" spans="1:15" s="17" customFormat="1" ht="15" customHeight="1" x14ac:dyDescent="0.2">
      <c r="B10" s="151" t="s">
        <v>28</v>
      </c>
      <c r="C10" s="153" t="s">
        <v>29</v>
      </c>
      <c r="D10" s="153" t="s">
        <v>30</v>
      </c>
      <c r="E10" s="153" t="s">
        <v>31</v>
      </c>
      <c r="F10" s="155" t="s">
        <v>32</v>
      </c>
      <c r="G10" s="155" t="s">
        <v>33</v>
      </c>
      <c r="H10" s="155" t="s">
        <v>34</v>
      </c>
      <c r="I10" s="153" t="s">
        <v>35</v>
      </c>
      <c r="J10" s="153" t="s">
        <v>36</v>
      </c>
      <c r="K10" s="147" t="s">
        <v>37</v>
      </c>
      <c r="L10" s="148"/>
    </row>
    <row r="11" spans="1:15" s="17" customFormat="1" ht="15" customHeight="1" x14ac:dyDescent="0.2">
      <c r="B11" s="151"/>
      <c r="C11" s="153"/>
      <c r="D11" s="153"/>
      <c r="E11" s="153"/>
      <c r="F11" s="155"/>
      <c r="G11" s="155"/>
      <c r="H11" s="155"/>
      <c r="I11" s="153"/>
      <c r="J11" s="153"/>
      <c r="K11" s="147"/>
      <c r="L11" s="148"/>
    </row>
    <row r="12" spans="1:15" s="17" customFormat="1" ht="12.75" customHeight="1" thickBot="1" x14ac:dyDescent="0.25">
      <c r="B12" s="152"/>
      <c r="C12" s="154"/>
      <c r="D12" s="154"/>
      <c r="E12" s="154"/>
      <c r="F12" s="156"/>
      <c r="G12" s="156"/>
      <c r="H12" s="156"/>
      <c r="I12" s="154"/>
      <c r="J12" s="154"/>
      <c r="K12" s="28" t="s">
        <v>38</v>
      </c>
      <c r="L12" s="29" t="s">
        <v>39</v>
      </c>
    </row>
    <row r="13" spans="1:15" s="36" customFormat="1" ht="15" customHeight="1" thickBot="1" x14ac:dyDescent="0.25">
      <c r="A13" s="30" t="s">
        <v>40</v>
      </c>
      <c r="B13" s="31" t="s">
        <v>41</v>
      </c>
      <c r="C13" s="32">
        <v>1</v>
      </c>
      <c r="D13" s="33"/>
      <c r="E13" s="33"/>
      <c r="F13" s="34" t="s">
        <v>42</v>
      </c>
      <c r="G13" s="32"/>
      <c r="H13" s="32"/>
      <c r="I13" s="32"/>
      <c r="J13" s="32"/>
      <c r="K13" s="32"/>
      <c r="L13" s="35"/>
    </row>
    <row r="14" spans="1:15" s="36" customFormat="1" ht="13.5" customHeight="1" thickBot="1" x14ac:dyDescent="0.25">
      <c r="A14" s="37" t="s">
        <v>43</v>
      </c>
      <c r="B14" s="38">
        <f>1+MAX($B$13:B13)</f>
        <v>1</v>
      </c>
      <c r="C14" s="39" t="s">
        <v>44</v>
      </c>
      <c r="D14" s="40"/>
      <c r="E14" s="41" t="s">
        <v>45</v>
      </c>
      <c r="F14" s="42" t="s">
        <v>46</v>
      </c>
      <c r="G14" s="41" t="s">
        <v>47</v>
      </c>
      <c r="H14" s="43">
        <v>1</v>
      </c>
      <c r="I14" s="41"/>
      <c r="J14" s="44" t="str">
        <f>IF(I14=0,"",I14*H14)</f>
        <v/>
      </c>
      <c r="K14" s="45"/>
      <c r="L14" s="46">
        <f>ROUND((ROUND(H14,3))*(ROUND(K14,2)),2)</f>
        <v>0</v>
      </c>
    </row>
    <row r="15" spans="1:15" s="36" customFormat="1" ht="12.75" customHeight="1" x14ac:dyDescent="0.2">
      <c r="A15" s="37" t="s">
        <v>48</v>
      </c>
      <c r="B15" s="47"/>
      <c r="C15" s="48"/>
      <c r="D15" s="48"/>
      <c r="E15" s="48"/>
      <c r="F15" s="49" t="s">
        <v>49</v>
      </c>
      <c r="G15" s="50"/>
      <c r="H15" s="50"/>
      <c r="I15" s="50"/>
      <c r="J15" s="50"/>
      <c r="K15" s="50"/>
      <c r="L15" s="51"/>
    </row>
    <row r="16" spans="1:15" s="36" customFormat="1" ht="12.75" customHeight="1" x14ac:dyDescent="0.2">
      <c r="A16" s="37" t="s">
        <v>50</v>
      </c>
      <c r="B16" s="47"/>
      <c r="C16" s="48"/>
      <c r="D16" s="48"/>
      <c r="E16" s="48"/>
      <c r="F16" s="52" t="s">
        <v>51</v>
      </c>
      <c r="G16" s="50"/>
      <c r="H16" s="50"/>
      <c r="I16" s="50"/>
      <c r="J16" s="50"/>
      <c r="K16" s="50"/>
      <c r="L16" s="51"/>
    </row>
    <row r="17" spans="1:12" s="36" customFormat="1" ht="72" customHeight="1" thickBot="1" x14ac:dyDescent="0.25">
      <c r="A17" s="37" t="s">
        <v>52</v>
      </c>
      <c r="B17" s="53"/>
      <c r="C17" s="54"/>
      <c r="D17" s="54"/>
      <c r="E17" s="54"/>
      <c r="F17" s="55" t="s">
        <v>53</v>
      </c>
      <c r="G17" s="56"/>
      <c r="H17" s="56"/>
      <c r="I17" s="56"/>
      <c r="J17" s="56"/>
      <c r="K17" s="56"/>
      <c r="L17" s="57"/>
    </row>
    <row r="18" spans="1:12" s="36" customFormat="1" ht="13.5" customHeight="1" thickBot="1" x14ac:dyDescent="0.25">
      <c r="A18" s="37" t="s">
        <v>43</v>
      </c>
      <c r="B18" s="58">
        <f>1+MAX($B$13:B17)</f>
        <v>2</v>
      </c>
      <c r="C18" s="39" t="s">
        <v>54</v>
      </c>
      <c r="D18" s="40"/>
      <c r="E18" s="41" t="s">
        <v>45</v>
      </c>
      <c r="F18" s="42" t="s">
        <v>55</v>
      </c>
      <c r="G18" s="41" t="s">
        <v>47</v>
      </c>
      <c r="H18" s="43">
        <v>1</v>
      </c>
      <c r="I18" s="41"/>
      <c r="J18" s="44" t="str">
        <f>IF(I18=0,"",I18*H18)</f>
        <v/>
      </c>
      <c r="K18" s="45"/>
      <c r="L18" s="46">
        <f>ROUND((ROUND(H18,3))*(ROUND(K18,2)),2)</f>
        <v>0</v>
      </c>
    </row>
    <row r="19" spans="1:12" s="36" customFormat="1" ht="12.75" customHeight="1" x14ac:dyDescent="0.2">
      <c r="A19" s="37" t="s">
        <v>48</v>
      </c>
      <c r="B19" s="47"/>
      <c r="C19" s="48"/>
      <c r="D19" s="48"/>
      <c r="E19" s="48"/>
      <c r="F19" s="49" t="s">
        <v>56</v>
      </c>
      <c r="G19" s="50"/>
      <c r="H19" s="50"/>
      <c r="I19" s="50"/>
      <c r="J19" s="50"/>
      <c r="K19" s="50"/>
      <c r="L19" s="51"/>
    </row>
    <row r="20" spans="1:12" s="36" customFormat="1" ht="12.75" customHeight="1" x14ac:dyDescent="0.2">
      <c r="A20" s="37" t="s">
        <v>50</v>
      </c>
      <c r="B20" s="47"/>
      <c r="C20" s="48"/>
      <c r="D20" s="48"/>
      <c r="E20" s="48"/>
      <c r="F20" s="52" t="s">
        <v>51</v>
      </c>
      <c r="G20" s="50"/>
      <c r="H20" s="50"/>
      <c r="I20" s="50"/>
      <c r="J20" s="50"/>
      <c r="K20" s="50"/>
      <c r="L20" s="51"/>
    </row>
    <row r="21" spans="1:12" s="36" customFormat="1" ht="81" customHeight="1" thickBot="1" x14ac:dyDescent="0.25">
      <c r="A21" s="37" t="s">
        <v>52</v>
      </c>
      <c r="B21" s="53"/>
      <c r="C21" s="54"/>
      <c r="D21" s="54"/>
      <c r="E21" s="54"/>
      <c r="F21" s="55" t="s">
        <v>57</v>
      </c>
      <c r="G21" s="56"/>
      <c r="H21" s="56"/>
      <c r="I21" s="56"/>
      <c r="J21" s="56"/>
      <c r="K21" s="56"/>
      <c r="L21" s="57"/>
    </row>
    <row r="22" spans="1:12" s="36" customFormat="1" ht="13.5" customHeight="1" thickBot="1" x14ac:dyDescent="0.25">
      <c r="A22" s="37" t="s">
        <v>43</v>
      </c>
      <c r="B22" s="58">
        <f>1+MAX($B$13:B21)</f>
        <v>3</v>
      </c>
      <c r="C22" s="39" t="s">
        <v>58</v>
      </c>
      <c r="D22" s="40"/>
      <c r="E22" s="41" t="s">
        <v>45</v>
      </c>
      <c r="F22" s="42" t="s">
        <v>59</v>
      </c>
      <c r="G22" s="41" t="s">
        <v>47</v>
      </c>
      <c r="H22" s="43">
        <v>1</v>
      </c>
      <c r="I22" s="41"/>
      <c r="J22" s="44" t="str">
        <f>IF(I22=0,"",I22*H22)</f>
        <v/>
      </c>
      <c r="K22" s="45"/>
      <c r="L22" s="46">
        <f>ROUND((ROUND(H22,3))*(ROUND(K22,2)),2)</f>
        <v>0</v>
      </c>
    </row>
    <row r="23" spans="1:12" s="36" customFormat="1" ht="12.75" customHeight="1" x14ac:dyDescent="0.2">
      <c r="A23" s="37" t="s">
        <v>48</v>
      </c>
      <c r="B23" s="47"/>
      <c r="C23" s="48"/>
      <c r="D23" s="48"/>
      <c r="E23" s="48"/>
      <c r="F23" s="49" t="s">
        <v>60</v>
      </c>
      <c r="G23" s="50"/>
      <c r="H23" s="50"/>
      <c r="I23" s="50"/>
      <c r="J23" s="50"/>
      <c r="K23" s="50"/>
      <c r="L23" s="51"/>
    </row>
    <row r="24" spans="1:12" s="36" customFormat="1" ht="12.75" customHeight="1" x14ac:dyDescent="0.2">
      <c r="A24" s="37" t="s">
        <v>50</v>
      </c>
      <c r="B24" s="47"/>
      <c r="C24" s="48"/>
      <c r="D24" s="48"/>
      <c r="E24" s="48"/>
      <c r="F24" s="52" t="s">
        <v>51</v>
      </c>
      <c r="G24" s="50"/>
      <c r="H24" s="50"/>
      <c r="I24" s="50"/>
      <c r="J24" s="50"/>
      <c r="K24" s="50"/>
      <c r="L24" s="51"/>
    </row>
    <row r="25" spans="1:12" s="36" customFormat="1" ht="42.75" customHeight="1" thickBot="1" x14ac:dyDescent="0.25">
      <c r="A25" s="37" t="s">
        <v>52</v>
      </c>
      <c r="B25" s="53"/>
      <c r="C25" s="54"/>
      <c r="D25" s="54"/>
      <c r="E25" s="54"/>
      <c r="F25" s="55" t="s">
        <v>61</v>
      </c>
      <c r="G25" s="56"/>
      <c r="H25" s="56"/>
      <c r="I25" s="56"/>
      <c r="J25" s="56"/>
      <c r="K25" s="56"/>
      <c r="L25" s="57"/>
    </row>
    <row r="26" spans="1:12" ht="13.5" thickBot="1" x14ac:dyDescent="0.25">
      <c r="A26" s="59" t="s">
        <v>62</v>
      </c>
      <c r="B26" s="60" t="s">
        <v>63</v>
      </c>
      <c r="C26" s="61" t="s">
        <v>64</v>
      </c>
      <c r="D26" s="62"/>
      <c r="E26" s="62"/>
      <c r="F26" s="63" t="s">
        <v>42</v>
      </c>
      <c r="G26" s="61"/>
      <c r="H26" s="61"/>
      <c r="I26" s="61"/>
      <c r="J26" s="61"/>
      <c r="K26" s="61"/>
      <c r="L26" s="64">
        <f>SUM(L14:L25)</f>
        <v>0</v>
      </c>
    </row>
    <row r="27" spans="1:12" ht="13.5" thickBot="1" x14ac:dyDescent="0.25">
      <c r="A27" s="30" t="s">
        <v>40</v>
      </c>
      <c r="B27" s="31" t="s">
        <v>41</v>
      </c>
      <c r="C27" s="32">
        <v>2</v>
      </c>
      <c r="D27" s="33"/>
      <c r="E27" s="33"/>
      <c r="F27" s="34" t="s">
        <v>65</v>
      </c>
      <c r="G27" s="32"/>
      <c r="H27" s="32"/>
      <c r="I27" s="32"/>
      <c r="J27" s="32"/>
      <c r="K27" s="32"/>
      <c r="L27" s="35"/>
    </row>
    <row r="28" spans="1:12" s="36" customFormat="1" ht="13.5" customHeight="1" thickBot="1" x14ac:dyDescent="0.25">
      <c r="A28" s="37" t="s">
        <v>43</v>
      </c>
      <c r="B28" s="58">
        <f>1+MAX($B$13:B27)</f>
        <v>4</v>
      </c>
      <c r="C28" s="39"/>
      <c r="D28" s="40"/>
      <c r="E28" s="41" t="s">
        <v>45</v>
      </c>
      <c r="F28" s="42" t="s">
        <v>66</v>
      </c>
      <c r="G28" s="41" t="s">
        <v>47</v>
      </c>
      <c r="H28" s="43">
        <v>1</v>
      </c>
      <c r="I28" s="41"/>
      <c r="J28" s="44" t="str">
        <f>IF(I28=0,"",I28*H28)</f>
        <v/>
      </c>
      <c r="K28" s="45"/>
      <c r="L28" s="66">
        <f>ROUND((ROUND(H28,3))*(ROUND(K28,2)),2)</f>
        <v>0</v>
      </c>
    </row>
    <row r="29" spans="1:12" s="36" customFormat="1" ht="12.75" customHeight="1" x14ac:dyDescent="0.2">
      <c r="A29" s="37" t="s">
        <v>48</v>
      </c>
      <c r="B29" s="47"/>
      <c r="C29" s="48"/>
      <c r="D29" s="48"/>
      <c r="E29" s="48"/>
      <c r="F29" s="49" t="s">
        <v>67</v>
      </c>
      <c r="G29" s="50"/>
      <c r="H29" s="50"/>
      <c r="I29" s="50"/>
      <c r="J29" s="50"/>
      <c r="K29" s="50"/>
      <c r="L29" s="51"/>
    </row>
    <row r="30" spans="1:12" s="36" customFormat="1" ht="12.75" customHeight="1" x14ac:dyDescent="0.2">
      <c r="A30" s="37" t="s">
        <v>50</v>
      </c>
      <c r="B30" s="47"/>
      <c r="C30" s="48"/>
      <c r="D30" s="48"/>
      <c r="E30" s="48"/>
      <c r="F30" s="52" t="s">
        <v>51</v>
      </c>
      <c r="G30" s="50"/>
      <c r="H30" s="50"/>
      <c r="I30" s="50"/>
      <c r="J30" s="50"/>
      <c r="K30" s="50"/>
      <c r="L30" s="51"/>
    </row>
    <row r="31" spans="1:12" s="36" customFormat="1" ht="75" customHeight="1" thickBot="1" x14ac:dyDescent="0.25">
      <c r="A31" s="37" t="s">
        <v>52</v>
      </c>
      <c r="B31" s="53"/>
      <c r="C31" s="54"/>
      <c r="D31" s="54"/>
      <c r="E31" s="54"/>
      <c r="F31" s="55" t="s">
        <v>68</v>
      </c>
      <c r="G31" s="56"/>
      <c r="H31" s="56"/>
      <c r="I31" s="56"/>
      <c r="J31" s="56"/>
      <c r="K31" s="56"/>
      <c r="L31" s="57"/>
    </row>
    <row r="32" spans="1:12" s="36" customFormat="1" ht="13.5" customHeight="1" thickBot="1" x14ac:dyDescent="0.25">
      <c r="A32" s="37" t="s">
        <v>43</v>
      </c>
      <c r="B32" s="58">
        <f>1+MAX($B$13:B31)</f>
        <v>5</v>
      </c>
      <c r="C32" s="39"/>
      <c r="D32" s="40"/>
      <c r="E32" s="41" t="s">
        <v>45</v>
      </c>
      <c r="F32" s="42" t="s">
        <v>69</v>
      </c>
      <c r="G32" s="41" t="s">
        <v>47</v>
      </c>
      <c r="H32" s="43">
        <v>1</v>
      </c>
      <c r="I32" s="41"/>
      <c r="J32" s="44" t="str">
        <f>IF(I32=0,"",I32*H32)</f>
        <v/>
      </c>
      <c r="K32" s="45"/>
      <c r="L32" s="66">
        <f>ROUND((ROUND(H32,3))*(ROUND(K32,2)),2)</f>
        <v>0</v>
      </c>
    </row>
    <row r="33" spans="1:12" s="36" customFormat="1" ht="12.75" customHeight="1" x14ac:dyDescent="0.2">
      <c r="A33" s="37" t="s">
        <v>48</v>
      </c>
      <c r="B33" s="47"/>
      <c r="C33" s="48"/>
      <c r="D33" s="48"/>
      <c r="E33" s="48"/>
      <c r="F33" s="49" t="s">
        <v>70</v>
      </c>
      <c r="G33" s="50"/>
      <c r="H33" s="50"/>
      <c r="I33" s="50"/>
      <c r="J33" s="50"/>
      <c r="K33" s="50"/>
      <c r="L33" s="51"/>
    </row>
    <row r="34" spans="1:12" s="36" customFormat="1" ht="12.75" customHeight="1" x14ac:dyDescent="0.2">
      <c r="A34" s="37" t="s">
        <v>50</v>
      </c>
      <c r="B34" s="47"/>
      <c r="C34" s="48"/>
      <c r="D34" s="48"/>
      <c r="E34" s="48"/>
      <c r="F34" s="52" t="s">
        <v>51</v>
      </c>
      <c r="G34" s="50"/>
      <c r="H34" s="50"/>
      <c r="I34" s="50"/>
      <c r="J34" s="50"/>
      <c r="K34" s="50"/>
      <c r="L34" s="51"/>
    </row>
    <row r="35" spans="1:12" s="36" customFormat="1" ht="60" customHeight="1" thickBot="1" x14ac:dyDescent="0.25">
      <c r="A35" s="37" t="s">
        <v>52</v>
      </c>
      <c r="B35" s="53"/>
      <c r="C35" s="54"/>
      <c r="D35" s="54"/>
      <c r="E35" s="54"/>
      <c r="F35" s="55" t="s">
        <v>71</v>
      </c>
      <c r="G35" s="56"/>
      <c r="H35" s="56"/>
      <c r="I35" s="56"/>
      <c r="J35" s="56"/>
      <c r="K35" s="56"/>
      <c r="L35" s="57"/>
    </row>
    <row r="36" spans="1:12" ht="13.5" thickBot="1" x14ac:dyDescent="0.25">
      <c r="A36" s="59" t="s">
        <v>62</v>
      </c>
      <c r="B36" s="60" t="s">
        <v>63</v>
      </c>
      <c r="C36" s="61" t="s">
        <v>64</v>
      </c>
      <c r="D36" s="62"/>
      <c r="E36" s="62"/>
      <c r="F36" s="63" t="s">
        <v>65</v>
      </c>
      <c r="G36" s="61"/>
      <c r="H36" s="61"/>
      <c r="I36" s="61"/>
      <c r="J36" s="61"/>
      <c r="K36" s="61"/>
      <c r="L36" s="64">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2021-03-02T08:30:43Z</dcterms:modified>
</cp:coreProperties>
</file>